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Problem 5" sheetId="1" r:id="rId1"/>
    <sheet name="Problem 6" sheetId="2" r:id="rId2"/>
  </sheets>
  <definedNames>
    <definedName name="solver_adj" localSheetId="0" hidden="1">'Problem 5'!$H$2:$I$4</definedName>
    <definedName name="solver_adj" localSheetId="1" hidden="1">'Problem 6'!$M$2:$N$9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hs1" localSheetId="0" hidden="1">'Problem 5'!$I$5</definedName>
    <definedName name="solver_lhs1" localSheetId="1" hidden="1">'Problem 6'!$M$10</definedName>
    <definedName name="solver_lhs2" localSheetId="0" hidden="1">'Problem 5'!$I$2:$I$4</definedName>
    <definedName name="solver_lhs2" localSheetId="1" hidden="1">'Problem 6'!$M$2:$N$9</definedName>
    <definedName name="solver_lhs3" localSheetId="0" hidden="1">'Problem 5'!$I$2:$I$4</definedName>
    <definedName name="solver_lhs3" localSheetId="1" hidden="1">'Problem 6'!$O$2:$O$9</definedName>
    <definedName name="solver_lhs4" localSheetId="0" hidden="1">'Problem 5'!$H$2:$H$4</definedName>
    <definedName name="solver_lin" localSheetId="0" hidden="1">1</definedName>
    <definedName name="solver_lin" localSheetId="1" hidden="1">1</definedName>
    <definedName name="solver_neg" localSheetId="0" hidden="1">2</definedName>
    <definedName name="solver_neg" localSheetId="1" hidden="1">2</definedName>
    <definedName name="solver_num" localSheetId="0" hidden="1">4</definedName>
    <definedName name="solver_num" localSheetId="1" hidden="1">3</definedName>
    <definedName name="solver_nwt" localSheetId="0" hidden="1">1</definedName>
    <definedName name="solver_nwt" localSheetId="1" hidden="1">1</definedName>
    <definedName name="solver_opt" localSheetId="0" hidden="1">'Problem 5'!$L$2</definedName>
    <definedName name="solver_opt" localSheetId="1" hidden="1">'Problem 6'!$R$2</definedName>
    <definedName name="solver_pre" localSheetId="0" hidden="1">0.000001</definedName>
    <definedName name="solver_pre" localSheetId="1" hidden="1">0.000001</definedName>
    <definedName name="solver_rel1" localSheetId="0" hidden="1">3</definedName>
    <definedName name="solver_rel1" localSheetId="1" hidden="1">2</definedName>
    <definedName name="solver_rel2" localSheetId="0" hidden="1">1</definedName>
    <definedName name="solver_rel2" localSheetId="1" hidden="1">5</definedName>
    <definedName name="solver_rel3" localSheetId="0" hidden="1">3</definedName>
    <definedName name="solver_rel3" localSheetId="1" hidden="1">3</definedName>
    <definedName name="solver_rel4" localSheetId="0" hidden="1">5</definedName>
    <definedName name="solver_rhs1" localSheetId="0" hidden="1">'Problem 5'!$A$7</definedName>
    <definedName name="solver_rhs1" localSheetId="1" hidden="1">2</definedName>
    <definedName name="solver_rhs2" localSheetId="0" hidden="1">'Problem 5'!$J$2:$J$4</definedName>
    <definedName name="solver_rhs2" localSheetId="1" hidden="1">binary</definedName>
    <definedName name="solver_rhs3" localSheetId="0" hidden="1">0</definedName>
    <definedName name="solver_rhs3" localSheetId="1" hidden="1">'Problem 6'!$N$2:$N$9</definedName>
    <definedName name="solver_rhs4" localSheetId="0" hidden="1">binary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2</definedName>
    <definedName name="solver_typ" localSheetId="1" hidden="1">1</definedName>
    <definedName name="solver_val" localSheetId="0" hidden="1">0</definedName>
    <definedName name="solver_val" localSheetId="1" hidden="1">0</definedName>
  </definedNames>
  <calcPr calcId="125725"/>
</workbook>
</file>

<file path=xl/calcChain.xml><?xml version="1.0" encoding="utf-8"?>
<calcChain xmlns="http://schemas.openxmlformats.org/spreadsheetml/2006/main">
  <c r="O9" i="2"/>
  <c r="O8"/>
  <c r="O7"/>
  <c r="O6"/>
  <c r="O5"/>
  <c r="O4"/>
  <c r="O3"/>
  <c r="O2"/>
  <c r="M10"/>
  <c r="R2"/>
  <c r="J3" i="1" l="1"/>
  <c r="J4"/>
  <c r="J2"/>
  <c r="I5"/>
  <c r="L2"/>
</calcChain>
</file>

<file path=xl/sharedStrings.xml><?xml version="1.0" encoding="utf-8"?>
<sst xmlns="http://schemas.openxmlformats.org/spreadsheetml/2006/main" count="15" uniqueCount="14">
  <si>
    <t>Plant</t>
  </si>
  <si>
    <t>Capacity</t>
  </si>
  <si>
    <t>Fixed cost ($)</t>
    <phoneticPr fontId="1" type="noConversion"/>
  </si>
  <si>
    <t>cost</t>
    <phoneticPr fontId="1" type="noConversion"/>
  </si>
  <si>
    <t>Variable cost ($)</t>
    <phoneticPr fontId="1" type="noConversion"/>
  </si>
  <si>
    <t>Demand</t>
    <phoneticPr fontId="1" type="noConversion"/>
  </si>
  <si>
    <t>x_i</t>
    <phoneticPr fontId="1" type="noConversion"/>
  </si>
  <si>
    <t>y_i</t>
    <phoneticPr fontId="1" type="noConversion"/>
  </si>
  <si>
    <t>z_i</t>
    <phoneticPr fontId="1" type="noConversion"/>
  </si>
  <si>
    <t>K_i z_i</t>
    <phoneticPr fontId="1" type="noConversion"/>
  </si>
  <si>
    <t>A</t>
    <phoneticPr fontId="1" type="noConversion"/>
  </si>
  <si>
    <t>P</t>
    <phoneticPr fontId="1" type="noConversion"/>
  </si>
  <si>
    <t>coverage</t>
    <phoneticPr fontId="1" type="noConversion"/>
  </si>
  <si>
    <t>sum A_{ij} x_j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</si>
</sst>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2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17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9"/>
  <sheetViews>
    <sheetView tabSelected="1" workbookViewId="0">
      <selection activeCell="R11" sqref="R11"/>
    </sheetView>
  </sheetViews>
  <sheetFormatPr defaultRowHeight="15.75"/>
  <cols>
    <col min="1" max="1" width="8.42578125" bestFit="1" customWidth="1"/>
    <col min="2" max="2" width="13.28515625" bestFit="1" customWidth="1"/>
    <col min="3" max="3" width="15.85546875" bestFit="1" customWidth="1"/>
    <col min="4" max="4" width="8.7109375" bestFit="1" customWidth="1"/>
    <col min="7" max="7" width="2.7109375" bestFit="1" customWidth="1"/>
    <col min="8" max="8" width="4.140625" bestFit="1" customWidth="1"/>
    <col min="9" max="9" width="7.28515625" bestFit="1" customWidth="1"/>
    <col min="10" max="10" width="7.7109375" bestFit="1" customWidth="1"/>
    <col min="12" max="12" width="8.28515625" bestFit="1" customWidth="1"/>
  </cols>
  <sheetData>
    <row r="1" spans="1:12">
      <c r="A1" t="s">
        <v>0</v>
      </c>
      <c r="B1" t="s">
        <v>2</v>
      </c>
      <c r="C1" t="s">
        <v>4</v>
      </c>
      <c r="D1" t="s">
        <v>1</v>
      </c>
      <c r="H1" t="s">
        <v>8</v>
      </c>
      <c r="I1" t="s">
        <v>6</v>
      </c>
      <c r="J1" t="s">
        <v>9</v>
      </c>
      <c r="L1" t="s">
        <v>3</v>
      </c>
    </row>
    <row r="2" spans="1:12">
      <c r="A2">
        <v>1</v>
      </c>
      <c r="B2" s="1">
        <v>80000</v>
      </c>
      <c r="C2">
        <v>20</v>
      </c>
      <c r="D2" s="1">
        <v>6000</v>
      </c>
      <c r="G2">
        <v>1</v>
      </c>
      <c r="H2" s="2">
        <v>1</v>
      </c>
      <c r="I2" s="2">
        <v>6000</v>
      </c>
      <c r="J2" s="2">
        <f>D2*H2</f>
        <v>6000</v>
      </c>
      <c r="K2" s="2"/>
      <c r="L2" s="2">
        <f>SUMPRODUCT(B2:B4, H2:H4) + SUMPRODUCT(C2:C4, I2:I4)</f>
        <v>390000.00378936285</v>
      </c>
    </row>
    <row r="3" spans="1:12">
      <c r="A3">
        <v>2</v>
      </c>
      <c r="B3" s="1">
        <v>40000</v>
      </c>
      <c r="C3">
        <v>25</v>
      </c>
      <c r="D3" s="1">
        <v>7000</v>
      </c>
      <c r="G3">
        <v>2</v>
      </c>
      <c r="H3" s="2">
        <v>1</v>
      </c>
      <c r="I3" s="2">
        <v>6000.0001515737886</v>
      </c>
      <c r="J3" s="2">
        <f t="shared" ref="J3:J4" si="0">D3*H3</f>
        <v>7000</v>
      </c>
      <c r="K3" s="2"/>
      <c r="L3" s="2"/>
    </row>
    <row r="4" spans="1:12">
      <c r="A4">
        <v>3</v>
      </c>
      <c r="B4" s="1">
        <v>30000</v>
      </c>
      <c r="C4">
        <v>30</v>
      </c>
      <c r="D4" s="1">
        <v>6000</v>
      </c>
      <c r="G4">
        <v>3</v>
      </c>
      <c r="H4" s="2">
        <v>6.0629279374779799E-13</v>
      </c>
      <c r="I4" s="2">
        <v>0</v>
      </c>
      <c r="J4" s="2">
        <f t="shared" si="0"/>
        <v>3.6377567624867879E-9</v>
      </c>
      <c r="K4" s="2"/>
      <c r="L4" s="2"/>
    </row>
    <row r="5" spans="1:12">
      <c r="H5" s="2"/>
      <c r="I5" s="2">
        <f>SUM(I2:I4)</f>
        <v>12000.000151573789</v>
      </c>
      <c r="J5" s="2"/>
      <c r="K5" s="2"/>
      <c r="L5" s="2"/>
    </row>
    <row r="6" spans="1:12">
      <c r="A6" t="s">
        <v>5</v>
      </c>
    </row>
    <row r="7" spans="1:12">
      <c r="A7" s="1">
        <v>12000</v>
      </c>
    </row>
    <row r="8" spans="1:12">
      <c r="A8" s="1"/>
    </row>
    <row r="9" spans="1:12">
      <c r="A9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0"/>
  <sheetViews>
    <sheetView workbookViewId="0">
      <selection activeCell="V16" sqref="V16"/>
    </sheetView>
  </sheetViews>
  <sheetFormatPr defaultRowHeight="15.75"/>
  <cols>
    <col min="1" max="1" width="3.140625" bestFit="1" customWidth="1"/>
    <col min="2" max="9" width="2.7109375" bestFit="1" customWidth="1"/>
    <col min="10" max="10" width="3.7109375" bestFit="1" customWidth="1"/>
    <col min="12" max="12" width="2.7109375" bestFit="1" customWidth="1"/>
    <col min="13" max="14" width="4.28515625" bestFit="1" customWidth="1"/>
    <col min="15" max="15" width="14.85546875" bestFit="1" customWidth="1"/>
    <col min="17" max="17" width="8.85546875" bestFit="1" customWidth="1"/>
    <col min="18" max="18" width="3.7109375" bestFit="1" customWidth="1"/>
  </cols>
  <sheetData>
    <row r="1" spans="1:18">
      <c r="A1" t="s">
        <v>10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 t="s">
        <v>11</v>
      </c>
      <c r="M1" t="s">
        <v>6</v>
      </c>
      <c r="N1" t="s">
        <v>7</v>
      </c>
      <c r="O1" t="s">
        <v>13</v>
      </c>
    </row>
    <row r="2" spans="1:18">
      <c r="A2">
        <v>1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40</v>
      </c>
      <c r="L2">
        <v>1</v>
      </c>
      <c r="M2">
        <v>0</v>
      </c>
      <c r="N2">
        <v>0</v>
      </c>
      <c r="O2">
        <f>SUMPRODUCT(B2:B9, $M$2:$M$9)</f>
        <v>0</v>
      </c>
      <c r="Q2" t="s">
        <v>12</v>
      </c>
      <c r="R2">
        <f>SUMPRODUCT(J2:J9, N2:N9)</f>
        <v>224.99999999875985</v>
      </c>
    </row>
    <row r="3" spans="1:18">
      <c r="A3">
        <v>2</v>
      </c>
      <c r="B3">
        <v>0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30</v>
      </c>
      <c r="L3">
        <v>2</v>
      </c>
      <c r="M3">
        <v>0</v>
      </c>
      <c r="N3">
        <v>1.1013412404331678E-13</v>
      </c>
      <c r="O3">
        <f>SUMPRODUCT(C2:C9, $M$2:$M$9)</f>
        <v>0</v>
      </c>
    </row>
    <row r="4" spans="1:18">
      <c r="A4">
        <v>3</v>
      </c>
      <c r="B4">
        <v>0</v>
      </c>
      <c r="C4">
        <v>0</v>
      </c>
      <c r="D4">
        <v>1</v>
      </c>
      <c r="E4">
        <v>1</v>
      </c>
      <c r="F4">
        <v>1</v>
      </c>
      <c r="G4">
        <v>0</v>
      </c>
      <c r="H4">
        <v>0</v>
      </c>
      <c r="I4">
        <v>0</v>
      </c>
      <c r="J4">
        <v>35</v>
      </c>
      <c r="L4">
        <v>3</v>
      </c>
      <c r="M4">
        <v>0</v>
      </c>
      <c r="N4">
        <v>0.99999999998223643</v>
      </c>
      <c r="O4">
        <f>SUMPRODUCT(D2:D9, $M$2:$M$9)</f>
        <v>0.99999999998223643</v>
      </c>
    </row>
    <row r="5" spans="1:18">
      <c r="A5">
        <v>4</v>
      </c>
      <c r="B5">
        <v>0</v>
      </c>
      <c r="C5">
        <v>0</v>
      </c>
      <c r="D5">
        <v>1</v>
      </c>
      <c r="E5">
        <v>1</v>
      </c>
      <c r="F5">
        <v>0</v>
      </c>
      <c r="G5">
        <v>1</v>
      </c>
      <c r="H5">
        <v>0</v>
      </c>
      <c r="I5">
        <v>0</v>
      </c>
      <c r="J5">
        <v>20</v>
      </c>
      <c r="L5">
        <v>4</v>
      </c>
      <c r="M5">
        <v>0.99999999998223643</v>
      </c>
      <c r="N5">
        <v>0.99999999998223643</v>
      </c>
      <c r="O5">
        <f>SUMPRODUCT(E2:E9, $M$2:$M$9)</f>
        <v>0.99999999998223643</v>
      </c>
    </row>
    <row r="6" spans="1:18">
      <c r="A6">
        <v>5</v>
      </c>
      <c r="B6">
        <v>0</v>
      </c>
      <c r="C6">
        <v>0</v>
      </c>
      <c r="D6">
        <v>1</v>
      </c>
      <c r="E6">
        <v>0</v>
      </c>
      <c r="F6">
        <v>1</v>
      </c>
      <c r="G6">
        <v>1</v>
      </c>
      <c r="H6">
        <v>1</v>
      </c>
      <c r="I6">
        <v>0</v>
      </c>
      <c r="J6">
        <v>15</v>
      </c>
      <c r="L6">
        <v>5</v>
      </c>
      <c r="M6">
        <v>0</v>
      </c>
      <c r="N6">
        <v>0.99999999998223643</v>
      </c>
      <c r="O6">
        <f>SUMPRODUCT(F2:F9, $M$2:$M$9)</f>
        <v>0.99999999998223643</v>
      </c>
    </row>
    <row r="7" spans="1:18">
      <c r="A7">
        <v>6</v>
      </c>
      <c r="B7">
        <v>0</v>
      </c>
      <c r="C7">
        <v>0</v>
      </c>
      <c r="D7">
        <v>0</v>
      </c>
      <c r="E7">
        <v>1</v>
      </c>
      <c r="F7">
        <v>1</v>
      </c>
      <c r="G7">
        <v>1</v>
      </c>
      <c r="H7">
        <v>0</v>
      </c>
      <c r="I7">
        <v>1</v>
      </c>
      <c r="J7">
        <v>50</v>
      </c>
      <c r="L7">
        <v>6</v>
      </c>
      <c r="M7">
        <v>0</v>
      </c>
      <c r="N7">
        <v>1</v>
      </c>
      <c r="O7">
        <f>SUMPRODUCT(G2:G9, $M$2:$M$9)</f>
        <v>1</v>
      </c>
    </row>
    <row r="8" spans="1:18">
      <c r="A8">
        <v>7</v>
      </c>
      <c r="B8">
        <v>0</v>
      </c>
      <c r="C8">
        <v>0</v>
      </c>
      <c r="D8">
        <v>0</v>
      </c>
      <c r="E8">
        <v>0</v>
      </c>
      <c r="F8">
        <v>1</v>
      </c>
      <c r="G8">
        <v>0</v>
      </c>
      <c r="H8">
        <v>1</v>
      </c>
      <c r="I8">
        <v>1</v>
      </c>
      <c r="J8">
        <v>45</v>
      </c>
      <c r="L8">
        <v>7</v>
      </c>
      <c r="M8">
        <v>0.99999999998223643</v>
      </c>
      <c r="N8">
        <v>1</v>
      </c>
      <c r="O8">
        <f>SUMPRODUCT(H2:H9, $M$2:$M$9)</f>
        <v>1</v>
      </c>
    </row>
    <row r="9" spans="1:18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1</v>
      </c>
      <c r="H9">
        <v>1</v>
      </c>
      <c r="I9">
        <v>1</v>
      </c>
      <c r="J9">
        <v>60</v>
      </c>
      <c r="L9">
        <v>8</v>
      </c>
      <c r="M9">
        <v>1.7763568394002505E-11</v>
      </c>
      <c r="N9">
        <v>1</v>
      </c>
      <c r="O9">
        <f>SUMPRODUCT(I2:I9, $M$2:$M$9)</f>
        <v>1</v>
      </c>
    </row>
    <row r="10" spans="1:18">
      <c r="M10">
        <f>SUM(M2:M9)</f>
        <v>1.9999999999822364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Problem 5</vt:lpstr>
      <vt:lpstr>Problem 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2013-04-30T02:17:30Z</dcterms:modified>
</cp:coreProperties>
</file>